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дрей\Documents\0_Rules\Судейство 2018\Tour10\9й-Завидово\"/>
    </mc:Choice>
  </mc:AlternateContent>
  <xr:revisionPtr revIDLastSave="0" documentId="13_ncr:1_{06FD74D3-F23E-4CBB-9215-9B48A7BD0CBF}" xr6:coauthVersionLast="34" xr6:coauthVersionMax="34" xr10:uidLastSave="{00000000-0000-0000-0000-000000000000}"/>
  <bookViews>
    <workbookView xWindow="0" yWindow="0" windowWidth="20496" windowHeight="7536" xr2:uid="{00000000-000D-0000-FFFF-FFFF00000000}"/>
  </bookViews>
  <sheets>
    <sheet name="Протокол 29.07.18" sheetId="11" r:id="rId1"/>
    <sheet name="Протокол 28.07.18" sheetId="10" r:id="rId2"/>
  </sheets>
  <calcPr calcId="179017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5" i="11" l="1"/>
  <c r="S6" i="11"/>
  <c r="S7" i="11"/>
  <c r="S8" i="11"/>
  <c r="S9" i="11"/>
  <c r="S10" i="11"/>
  <c r="S17" i="11"/>
  <c r="P10" i="11"/>
  <c r="N10" i="11"/>
  <c r="O10" i="11"/>
  <c r="M10" i="11"/>
  <c r="I10" i="11"/>
  <c r="G10" i="11"/>
  <c r="H10" i="11"/>
  <c r="F10" i="11"/>
  <c r="P9" i="11"/>
  <c r="N9" i="11"/>
  <c r="O9" i="11"/>
  <c r="M9" i="11"/>
  <c r="I9" i="11"/>
  <c r="G9" i="11"/>
  <c r="H9" i="11"/>
  <c r="F9" i="11"/>
  <c r="P8" i="11"/>
  <c r="N8" i="11"/>
  <c r="O8" i="11"/>
  <c r="M8" i="11"/>
  <c r="I8" i="11"/>
  <c r="G8" i="11"/>
  <c r="H8" i="11"/>
  <c r="F8" i="11"/>
  <c r="P7" i="11"/>
  <c r="N7" i="11"/>
  <c r="O7" i="11"/>
  <c r="M7" i="11"/>
  <c r="I7" i="11"/>
  <c r="G7" i="11"/>
  <c r="H7" i="11"/>
  <c r="F7" i="11"/>
  <c r="P6" i="11"/>
  <c r="N6" i="11"/>
  <c r="O6" i="11"/>
  <c r="M6" i="11"/>
  <c r="I6" i="11"/>
  <c r="G6" i="11"/>
  <c r="H6" i="11"/>
  <c r="F6" i="11"/>
  <c r="P5" i="11"/>
  <c r="N5" i="11"/>
  <c r="M5" i="11"/>
  <c r="I5" i="11"/>
  <c r="G5" i="11"/>
  <c r="F5" i="11"/>
  <c r="S17" i="10"/>
  <c r="S5" i="10"/>
  <c r="S10" i="10"/>
  <c r="S6" i="10"/>
  <c r="S7" i="10"/>
  <c r="S8" i="10"/>
  <c r="S9" i="10"/>
  <c r="P10" i="10"/>
  <c r="N10" i="10"/>
  <c r="M10" i="10"/>
  <c r="I10" i="10"/>
  <c r="G10" i="10"/>
  <c r="F10" i="10"/>
  <c r="P9" i="10"/>
  <c r="N9" i="10"/>
  <c r="M9" i="10"/>
  <c r="I9" i="10"/>
  <c r="G9" i="10"/>
  <c r="F9" i="10"/>
  <c r="P8" i="10"/>
  <c r="N8" i="10"/>
  <c r="O8" i="10"/>
  <c r="I8" i="10"/>
  <c r="G8" i="10"/>
  <c r="H8" i="10"/>
  <c r="P7" i="10"/>
  <c r="N7" i="10"/>
  <c r="O7" i="10"/>
  <c r="I7" i="10"/>
  <c r="G7" i="10"/>
  <c r="P6" i="10"/>
  <c r="N6" i="10"/>
  <c r="M6" i="10"/>
  <c r="I6" i="10"/>
  <c r="G6" i="10"/>
  <c r="F6" i="10"/>
  <c r="P5" i="10"/>
  <c r="N5" i="10"/>
  <c r="M5" i="10"/>
  <c r="I5" i="10"/>
  <c r="G5" i="10"/>
  <c r="F5" i="10"/>
  <c r="H7" i="10"/>
  <c r="H6" i="10"/>
  <c r="O6" i="10"/>
  <c r="F8" i="10"/>
  <c r="M8" i="10"/>
  <c r="H10" i="10"/>
  <c r="O10" i="10"/>
  <c r="F7" i="10"/>
  <c r="M7" i="10"/>
  <c r="H9" i="10"/>
  <c r="O9" i="10"/>
</calcChain>
</file>

<file path=xl/sharedStrings.xml><?xml version="1.0" encoding="utf-8"?>
<sst xmlns="http://schemas.openxmlformats.org/spreadsheetml/2006/main" count="63" uniqueCount="33">
  <si>
    <t>Старт Ти 1</t>
  </si>
  <si>
    <t>№</t>
  </si>
  <si>
    <t>Игроки</t>
  </si>
  <si>
    <t>9 л-ка график</t>
  </si>
  <si>
    <t>9 факт</t>
  </si>
  <si>
    <r>
      <t>Отств.(</t>
    </r>
    <r>
      <rPr>
        <b/>
        <sz val="10"/>
        <rFont val="Arial Cyr"/>
        <charset val="204"/>
      </rPr>
      <t>+)</t>
    </r>
    <r>
      <rPr>
        <sz val="10"/>
        <rFont val="Arial Cyr"/>
        <charset val="204"/>
      </rPr>
      <t xml:space="preserve"> Оперж.(</t>
    </r>
    <r>
      <rPr>
        <b/>
        <sz val="10"/>
        <rFont val="Arial Cyr"/>
        <charset val="204"/>
      </rPr>
      <t>-)</t>
    </r>
  </si>
  <si>
    <t>18 л-ка график</t>
  </si>
  <si>
    <t>18 факт</t>
  </si>
  <si>
    <t>Теорит. штраф</t>
  </si>
  <si>
    <t>Цифра отмечается красным в случае "выхода из графика" по данному параметру</t>
  </si>
  <si>
    <t>Отств.(+) Оперж.(-)</t>
  </si>
  <si>
    <t>Отставание от впереди идущей  группы в минутах</t>
  </si>
  <si>
    <t>Скрытая обл.
(служебная)</t>
  </si>
  <si>
    <t>Отставание от впереди идущей  группы в минутах - указывается только если группа вышла из графика</t>
  </si>
  <si>
    <r>
      <t xml:space="preserve">Штраф налагается если время завершения лунки превышает время по графику и отставание от впереди идущей группы равно или превышает </t>
    </r>
    <r>
      <rPr>
        <b/>
        <sz val="10"/>
        <color rgb="FFFF0000"/>
        <rFont val="Arial Cyr"/>
        <charset val="204"/>
      </rPr>
      <t>15</t>
    </r>
    <r>
      <rPr>
        <sz val="10"/>
        <rFont val="Arial Cyr"/>
        <charset val="204"/>
      </rPr>
      <t xml:space="preserve"> минут.</t>
    </r>
  </si>
  <si>
    <t>Длит. Раунда</t>
  </si>
  <si>
    <t>Предупреждение</t>
  </si>
  <si>
    <t>1 л-ка   старт ФАКТ</t>
  </si>
  <si>
    <t>Протокол контроля  времени завершения игры на 9 и 18 лунках</t>
  </si>
  <si>
    <t>для групп из 3-х</t>
  </si>
  <si>
    <t>Муравьев Ельчанинов Корниенко</t>
  </si>
  <si>
    <t>Филаткин Закарян Фролов</t>
  </si>
  <si>
    <t>LOFVENHAFT Сорокин Мамаев</t>
  </si>
  <si>
    <t>Агеенко Дашевский Жиляев</t>
  </si>
  <si>
    <t>Ташенов Лукьянчиков Петров</t>
  </si>
  <si>
    <t>Зверев Малаев Торбаков</t>
  </si>
  <si>
    <r>
      <rPr>
        <b/>
        <sz val="14"/>
        <rFont val="Arial Cyr"/>
        <charset val="204"/>
      </rPr>
      <t xml:space="preserve">9й этап Завидово 28 июля </t>
    </r>
    <r>
      <rPr>
        <sz val="14"/>
        <rFont val="Arial Cyr"/>
        <charset val="204"/>
      </rPr>
      <t>2018</t>
    </r>
  </si>
  <si>
    <t>Зверев Мамаев Лукьянчиков</t>
  </si>
  <si>
    <t>Фролов Торбаков Муравьев</t>
  </si>
  <si>
    <t>Петров Ташенов Дашевский</t>
  </si>
  <si>
    <t>Малаев Жиляев Филаткин</t>
  </si>
  <si>
    <t>Корниенко LOFVENHAFT Закарян</t>
  </si>
  <si>
    <t>Сорокин Агеенко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</si>
</sst>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400]h:mm:ss\ AM/PM"/>
  </numFmts>
  <fonts count="16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sz val="12"/>
      <color rgb="FFFF0000"/>
      <name val="Arial Cyr"/>
      <charset val="204"/>
    </font>
    <font>
      <sz val="10"/>
      <color rgb="FFFF0000"/>
      <name val="Arial Cyr"/>
      <charset val="204"/>
    </font>
    <font>
      <sz val="8"/>
      <color theme="6" tint="-0.249977111117893"/>
      <name val="Arial Cyr"/>
      <charset val="204"/>
    </font>
    <font>
      <sz val="7"/>
      <name val="Arial Cyr"/>
      <charset val="204"/>
    </font>
    <font>
      <b/>
      <sz val="10"/>
      <color rgb="FFFF0000"/>
      <name val="Arial Cyr"/>
      <charset val="204"/>
    </font>
    <font>
      <sz val="12"/>
      <name val="Arial Cyr"/>
      <charset val="204"/>
    </font>
    <font>
      <sz val="10"/>
      <color theme="1" tint="4.9989318521683403E-2"/>
      <name val="Arial Cyr"/>
      <charset val="204"/>
    </font>
    <font>
      <b/>
      <sz val="18"/>
      <name val="Arial Cyr"/>
      <charset val="204"/>
    </font>
    <font>
      <b/>
      <sz val="11"/>
      <color rgb="FFFF0000"/>
      <name val="Arial Cyr"/>
      <charset val="204"/>
    </font>
    <font>
      <b/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4" borderId="1" xfId="0" applyNumberFormat="1" applyFont="1" applyFill="1" applyBorder="1" applyAlignment="1">
      <alignment horizontal="center" vertical="center"/>
    </xf>
    <xf numFmtId="165" fontId="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12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4" fillId="5" borderId="8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6" borderId="8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2" fillId="4" borderId="8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13" fillId="2" borderId="6" xfId="0" applyNumberFormat="1" applyFont="1" applyFill="1" applyBorder="1" applyAlignment="1">
      <alignment horizontal="center"/>
    </xf>
    <xf numFmtId="20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/>
    </xf>
    <xf numFmtId="0" fontId="14" fillId="0" borderId="9" xfId="0" applyFont="1" applyFill="1" applyBorder="1" applyAlignment="1">
      <alignment horizontal="center" vertical="center"/>
    </xf>
    <xf numFmtId="164" fontId="15" fillId="3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1" xfId="0" applyFont="1" applyFill="1" applyBorder="1" applyAlignment="1">
      <alignment horizontal="left"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5FE2D-A1CD-4545-98D2-0D5244B4DC14}">
  <dimension ref="A1:S18"/>
  <sheetViews>
    <sheetView tabSelected="1" zoomScale="70" zoomScaleNormal="70" workbookViewId="0">
      <selection activeCell="J9" sqref="J9"/>
    </sheetView>
  </sheetViews>
  <sheetFormatPr defaultRowHeight="13.2" x14ac:dyDescent="0.25"/>
  <cols>
    <col min="1" max="1" width="4.5546875" style="25" customWidth="1"/>
    <col min="2" max="2" width="46.21875" style="7" customWidth="1"/>
    <col min="3" max="6" width="9.6640625" style="7" customWidth="1"/>
    <col min="7" max="7" width="15.109375" style="7" hidden="1" customWidth="1"/>
    <col min="8" max="8" width="10.6640625" style="7" customWidth="1"/>
    <col min="9" max="9" width="12.44140625" style="7" hidden="1" customWidth="1"/>
    <col min="10" max="10" width="19.44140625" style="7" customWidth="1"/>
    <col min="11" max="13" width="9.6640625" style="7" customWidth="1"/>
    <col min="14" max="14" width="19.33203125" style="7" hidden="1" customWidth="1"/>
    <col min="15" max="15" width="10.6640625" style="7" customWidth="1"/>
    <col min="16" max="16" width="14.33203125" style="7" hidden="1" customWidth="1"/>
    <col min="17" max="17" width="16.5546875" style="7" customWidth="1"/>
    <col min="18" max="18" width="8.88671875" style="7"/>
    <col min="19" max="19" width="18.109375" style="7" customWidth="1"/>
    <col min="20" max="16384" width="8.88671875" style="7"/>
  </cols>
  <sheetData>
    <row r="1" spans="1:19" ht="17.399999999999999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9" ht="17.399999999999999" x14ac:dyDescent="0.3">
      <c r="A2" s="36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9" ht="31.2" customHeight="1" thickBot="1" x14ac:dyDescent="0.3">
      <c r="B3" s="8" t="s">
        <v>0</v>
      </c>
      <c r="R3" s="31">
        <v>0.19791666666666666</v>
      </c>
    </row>
    <row r="4" spans="1:19" s="27" customFormat="1" ht="57" customHeight="1" thickBot="1" x14ac:dyDescent="0.3">
      <c r="A4" s="9" t="s">
        <v>1</v>
      </c>
      <c r="B4" s="10" t="s">
        <v>2</v>
      </c>
      <c r="C4" s="5" t="s">
        <v>17</v>
      </c>
      <c r="D4" s="11" t="s">
        <v>3</v>
      </c>
      <c r="E4" s="6" t="s">
        <v>4</v>
      </c>
      <c r="F4" s="20" t="s">
        <v>10</v>
      </c>
      <c r="G4" s="21" t="s">
        <v>12</v>
      </c>
      <c r="H4" s="22" t="s">
        <v>11</v>
      </c>
      <c r="I4" s="21" t="s">
        <v>12</v>
      </c>
      <c r="J4" s="17" t="s">
        <v>8</v>
      </c>
      <c r="K4" s="11" t="s">
        <v>6</v>
      </c>
      <c r="L4" s="6" t="s">
        <v>7</v>
      </c>
      <c r="M4" s="12" t="s">
        <v>5</v>
      </c>
      <c r="N4" s="21" t="s">
        <v>12</v>
      </c>
      <c r="O4" s="22" t="s">
        <v>11</v>
      </c>
      <c r="P4" s="21" t="s">
        <v>12</v>
      </c>
      <c r="Q4" s="17" t="s">
        <v>8</v>
      </c>
      <c r="S4" s="32" t="s">
        <v>15</v>
      </c>
    </row>
    <row r="5" spans="1:19" ht="35.1" customHeight="1" x14ac:dyDescent="0.25">
      <c r="A5" s="26">
        <v>1</v>
      </c>
      <c r="B5" s="3" t="s">
        <v>27</v>
      </c>
      <c r="C5" s="13">
        <v>0.39583333333333331</v>
      </c>
      <c r="D5" s="16">
        <v>0.49375000000000013</v>
      </c>
      <c r="E5" s="15">
        <v>0.48333333333333334</v>
      </c>
      <c r="F5" s="28">
        <f t="shared" ref="F5:F10" si="0">G5*86400/60</f>
        <v>-15.000000000000187</v>
      </c>
      <c r="G5" s="23">
        <f t="shared" ref="G5:G10" si="1">E5-D5</f>
        <v>-1.0416666666666796E-2</v>
      </c>
      <c r="H5" s="1"/>
      <c r="I5" s="24" t="e">
        <f t="shared" ref="I5:I10" si="2">E5-E4</f>
        <v>#VALUE!</v>
      </c>
      <c r="J5" s="34"/>
      <c r="K5" s="19">
        <v>0.59374999999999978</v>
      </c>
      <c r="L5" s="15">
        <v>0.57777777777777783</v>
      </c>
      <c r="M5" s="28">
        <f t="shared" ref="M5:M10" si="3">N5*86400/60</f>
        <v>-22.999999999999599</v>
      </c>
      <c r="N5" s="2">
        <f t="shared" ref="N5:N10" si="4">L5-K5</f>
        <v>-1.5972222222221943E-2</v>
      </c>
      <c r="O5" s="1"/>
      <c r="P5" s="23" t="e">
        <f t="shared" ref="P5:P10" si="5">L5-L4</f>
        <v>#VALUE!</v>
      </c>
      <c r="Q5" s="18"/>
      <c r="S5" s="33">
        <f t="shared" ref="S5:S10" si="6">L5-C5</f>
        <v>0.18194444444444452</v>
      </c>
    </row>
    <row r="6" spans="1:19" ht="35.1" customHeight="1" x14ac:dyDescent="0.25">
      <c r="A6" s="26">
        <v>2</v>
      </c>
      <c r="B6" s="3" t="s">
        <v>28</v>
      </c>
      <c r="C6" s="13">
        <v>0.40416666666666667</v>
      </c>
      <c r="D6" s="16">
        <v>0.50208333333333344</v>
      </c>
      <c r="E6" s="15">
        <v>0.49652777777777773</v>
      </c>
      <c r="F6" s="28">
        <f t="shared" si="0"/>
        <v>-8.0000000000002114</v>
      </c>
      <c r="G6" s="23">
        <f t="shared" si="1"/>
        <v>-5.5555555555557024E-3</v>
      </c>
      <c r="H6" s="1" t="str">
        <f t="shared" ref="H6:H10" si="7">IF(G6&lt;0,"",IF(G6=0,"0",MINUTE(I6)))</f>
        <v/>
      </c>
      <c r="I6" s="24">
        <f t="shared" si="2"/>
        <v>1.3194444444444398E-2</v>
      </c>
      <c r="J6" s="34"/>
      <c r="K6" s="19">
        <v>0.60208333333333308</v>
      </c>
      <c r="L6" s="15">
        <v>0.59652777777777777</v>
      </c>
      <c r="M6" s="28">
        <f t="shared" si="3"/>
        <v>-7.9999999999996509</v>
      </c>
      <c r="N6" s="2">
        <f t="shared" si="4"/>
        <v>-5.5555555555553138E-3</v>
      </c>
      <c r="O6" s="1" t="str">
        <f t="shared" ref="O6:O10" si="8">IF(N6&lt;0,"",IF(N6=0,"0",MINUTE(P6)))</f>
        <v/>
      </c>
      <c r="P6" s="24">
        <f t="shared" si="5"/>
        <v>1.8749999999999933E-2</v>
      </c>
      <c r="Q6" s="18"/>
      <c r="S6" s="33">
        <f t="shared" si="6"/>
        <v>0.19236111111111109</v>
      </c>
    </row>
    <row r="7" spans="1:19" ht="35.1" customHeight="1" x14ac:dyDescent="0.25">
      <c r="A7" s="26">
        <v>3</v>
      </c>
      <c r="B7" s="3" t="s">
        <v>29</v>
      </c>
      <c r="C7" s="14">
        <v>0.41250000000000003</v>
      </c>
      <c r="D7" s="14">
        <v>0.51041666666666685</v>
      </c>
      <c r="E7" s="15">
        <v>0.50208333333333333</v>
      </c>
      <c r="F7" s="28">
        <f t="shared" si="0"/>
        <v>-12.000000000000277</v>
      </c>
      <c r="G7" s="23">
        <f t="shared" si="1"/>
        <v>-8.3333333333335258E-3</v>
      </c>
      <c r="H7" s="1" t="str">
        <f t="shared" si="7"/>
        <v/>
      </c>
      <c r="I7" s="24">
        <f t="shared" si="2"/>
        <v>5.5555555555555913E-3</v>
      </c>
      <c r="J7" s="34"/>
      <c r="K7" s="14">
        <v>0.6104166666666665</v>
      </c>
      <c r="L7" s="15">
        <v>0.60138888888888886</v>
      </c>
      <c r="M7" s="28">
        <f t="shared" si="3"/>
        <v>-12.999999999999794</v>
      </c>
      <c r="N7" s="2">
        <f t="shared" si="4"/>
        <v>-9.0277777777776347E-3</v>
      </c>
      <c r="O7" s="1" t="str">
        <f t="shared" si="8"/>
        <v/>
      </c>
      <c r="P7" s="24">
        <f t="shared" si="5"/>
        <v>4.8611111111110938E-3</v>
      </c>
      <c r="Q7" s="18"/>
      <c r="S7" s="33">
        <f t="shared" si="6"/>
        <v>0.18888888888888883</v>
      </c>
    </row>
    <row r="8" spans="1:19" ht="35.1" customHeight="1" x14ac:dyDescent="0.25">
      <c r="A8" s="26">
        <v>4</v>
      </c>
      <c r="B8" s="3" t="s">
        <v>32</v>
      </c>
      <c r="C8" s="14">
        <v>0.42083333333333339</v>
      </c>
      <c r="D8" s="14">
        <v>0.51875000000000016</v>
      </c>
      <c r="E8" s="15">
        <v>0.51111111111111118</v>
      </c>
      <c r="F8" s="28">
        <f t="shared" si="0"/>
        <v>-11.000000000000121</v>
      </c>
      <c r="G8" s="23">
        <f t="shared" si="1"/>
        <v>-7.6388888888889728E-3</v>
      </c>
      <c r="H8" s="1" t="str">
        <f t="shared" si="7"/>
        <v/>
      </c>
      <c r="I8" s="24">
        <f t="shared" si="2"/>
        <v>9.0277777777778567E-3</v>
      </c>
      <c r="J8" s="34"/>
      <c r="K8" s="14">
        <v>0.6187499999999998</v>
      </c>
      <c r="L8" s="15">
        <v>0.60902777777777783</v>
      </c>
      <c r="M8" s="28">
        <f t="shared" si="3"/>
        <v>-13.999999999999631</v>
      </c>
      <c r="N8" s="2">
        <f t="shared" si="4"/>
        <v>-9.7222222222219656E-3</v>
      </c>
      <c r="O8" s="1" t="str">
        <f t="shared" si="8"/>
        <v/>
      </c>
      <c r="P8" s="24">
        <f t="shared" si="5"/>
        <v>7.6388888888889728E-3</v>
      </c>
      <c r="Q8" s="18"/>
      <c r="S8" s="33">
        <f t="shared" si="6"/>
        <v>0.18819444444444444</v>
      </c>
    </row>
    <row r="9" spans="1:19" ht="35.1" customHeight="1" x14ac:dyDescent="0.25">
      <c r="A9" s="26">
        <v>5</v>
      </c>
      <c r="B9" s="3" t="s">
        <v>30</v>
      </c>
      <c r="C9" s="13">
        <v>0.42916666666666675</v>
      </c>
      <c r="D9" s="14">
        <v>0.52708333333333346</v>
      </c>
      <c r="E9" s="15">
        <v>0.51944444444444449</v>
      </c>
      <c r="F9" s="28">
        <f t="shared" si="0"/>
        <v>-11.000000000000121</v>
      </c>
      <c r="G9" s="23">
        <f t="shared" si="1"/>
        <v>-7.6388888888889728E-3</v>
      </c>
      <c r="H9" s="1" t="str">
        <f t="shared" si="7"/>
        <v/>
      </c>
      <c r="I9" s="24">
        <f t="shared" si="2"/>
        <v>8.3333333333333037E-3</v>
      </c>
      <c r="J9" s="34"/>
      <c r="K9" s="14">
        <v>0.6270833333333331</v>
      </c>
      <c r="L9" s="15">
        <v>0.61736111111111114</v>
      </c>
      <c r="M9" s="28">
        <f t="shared" si="3"/>
        <v>-13.999999999999631</v>
      </c>
      <c r="N9" s="2">
        <f t="shared" si="4"/>
        <v>-9.7222222222219656E-3</v>
      </c>
      <c r="O9" s="1" t="str">
        <f t="shared" si="8"/>
        <v/>
      </c>
      <c r="P9" s="24">
        <f t="shared" si="5"/>
        <v>8.3333333333333037E-3</v>
      </c>
      <c r="Q9" s="18"/>
      <c r="S9" s="33">
        <f t="shared" si="6"/>
        <v>0.18819444444444439</v>
      </c>
    </row>
    <row r="10" spans="1:19" ht="35.1" customHeight="1" x14ac:dyDescent="0.25">
      <c r="A10" s="26">
        <v>6</v>
      </c>
      <c r="B10" s="3" t="s">
        <v>31</v>
      </c>
      <c r="C10" s="35">
        <v>0.43750000000000011</v>
      </c>
      <c r="D10" s="14">
        <v>0.53541666666666676</v>
      </c>
      <c r="E10" s="15">
        <v>0.53263888888888888</v>
      </c>
      <c r="F10" s="28">
        <f t="shared" si="0"/>
        <v>-4.0000000000001457</v>
      </c>
      <c r="G10" s="23">
        <f t="shared" si="1"/>
        <v>-2.7777777777778789E-3</v>
      </c>
      <c r="H10" s="1" t="str">
        <f t="shared" si="7"/>
        <v/>
      </c>
      <c r="I10" s="24">
        <f t="shared" si="2"/>
        <v>1.3194444444444398E-2</v>
      </c>
      <c r="J10" s="34"/>
      <c r="K10" s="14">
        <v>0.63541666666666641</v>
      </c>
      <c r="L10" s="15">
        <v>0.63124999999999998</v>
      </c>
      <c r="M10" s="28">
        <f t="shared" si="3"/>
        <v>-5.9999999999996589</v>
      </c>
      <c r="N10" s="2">
        <f t="shared" si="4"/>
        <v>-4.1666666666664298E-3</v>
      </c>
      <c r="O10" s="1" t="str">
        <f t="shared" si="8"/>
        <v/>
      </c>
      <c r="P10" s="24">
        <f t="shared" si="5"/>
        <v>1.388888888888884E-2</v>
      </c>
      <c r="Q10" s="18"/>
      <c r="S10" s="33">
        <f t="shared" si="6"/>
        <v>0.19374999999999987</v>
      </c>
    </row>
    <row r="11" spans="1:19" ht="57" customHeight="1" x14ac:dyDescent="0.25">
      <c r="A11" s="29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S11" s="33"/>
    </row>
    <row r="12" spans="1:19" x14ac:dyDescent="0.25">
      <c r="A12" s="7"/>
      <c r="S12" s="33"/>
    </row>
    <row r="13" spans="1:19" x14ac:dyDescent="0.25">
      <c r="A13" s="7"/>
      <c r="B13" s="38" t="s">
        <v>13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S13" s="4"/>
    </row>
    <row r="14" spans="1:19" x14ac:dyDescent="0.25">
      <c r="A14" s="7"/>
      <c r="B14" s="7" t="s">
        <v>9</v>
      </c>
      <c r="S14" s="33"/>
    </row>
    <row r="15" spans="1:19" x14ac:dyDescent="0.25">
      <c r="A15" s="7"/>
      <c r="B15" s="7" t="s">
        <v>14</v>
      </c>
      <c r="S15" s="33"/>
    </row>
    <row r="16" spans="1:19" ht="13.8" thickBot="1" x14ac:dyDescent="0.3">
      <c r="A16" s="7"/>
      <c r="S16" s="27"/>
    </row>
    <row r="17" spans="19:19" ht="23.4" thickBot="1" x14ac:dyDescent="0.45">
      <c r="S17" s="30">
        <f>AVERAGE(S5:S10)</f>
        <v>0.18888888888888886</v>
      </c>
    </row>
    <row r="18" spans="19:19" x14ac:dyDescent="0.25">
      <c r="S18" s="7" t="s">
        <v>19</v>
      </c>
    </row>
  </sheetData>
  <mergeCells count="4">
    <mergeCell ref="A1:O1"/>
    <mergeCell ref="A2:O2"/>
    <mergeCell ref="B11:Q11"/>
    <mergeCell ref="B13:Q1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7C40F-D9DF-4C16-AFC6-D9D19D291910}">
  <dimension ref="A1:S18"/>
  <sheetViews>
    <sheetView zoomScale="70" zoomScaleNormal="70" workbookViewId="0">
      <selection activeCell="B26" sqref="B26"/>
    </sheetView>
  </sheetViews>
  <sheetFormatPr defaultRowHeight="13.2" x14ac:dyDescent="0.25"/>
  <cols>
    <col min="1" max="1" width="4.5546875" style="25" customWidth="1"/>
    <col min="2" max="2" width="46.21875" style="7" customWidth="1"/>
    <col min="3" max="6" width="9.6640625" style="7" customWidth="1"/>
    <col min="7" max="7" width="15.109375" style="7" hidden="1" customWidth="1"/>
    <col min="8" max="8" width="10.6640625" style="7" customWidth="1"/>
    <col min="9" max="9" width="12.44140625" style="7" hidden="1" customWidth="1"/>
    <col min="10" max="10" width="19.44140625" style="7" customWidth="1"/>
    <col min="11" max="13" width="9.6640625" style="7" customWidth="1"/>
    <col min="14" max="14" width="19.33203125" style="7" hidden="1" customWidth="1"/>
    <col min="15" max="15" width="10.6640625" style="7" customWidth="1"/>
    <col min="16" max="16" width="14.33203125" style="7" hidden="1" customWidth="1"/>
    <col min="17" max="17" width="16.5546875" style="7" customWidth="1"/>
    <col min="18" max="18" width="8.88671875" style="7"/>
    <col min="19" max="19" width="18.109375" style="7" customWidth="1"/>
    <col min="20" max="16384" width="8.88671875" style="7"/>
  </cols>
  <sheetData>
    <row r="1" spans="1:19" ht="17.399999999999999" x14ac:dyDescent="0.3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9" ht="17.399999999999999" x14ac:dyDescent="0.3">
      <c r="A2" s="36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9" ht="31.2" customHeight="1" thickBot="1" x14ac:dyDescent="0.3">
      <c r="B3" s="8" t="s">
        <v>0</v>
      </c>
      <c r="R3" s="31">
        <v>0.19791666666666666</v>
      </c>
    </row>
    <row r="4" spans="1:19" s="27" customFormat="1" ht="57" customHeight="1" thickBot="1" x14ac:dyDescent="0.3">
      <c r="A4" s="9" t="s">
        <v>1</v>
      </c>
      <c r="B4" s="10" t="s">
        <v>2</v>
      </c>
      <c r="C4" s="5" t="s">
        <v>17</v>
      </c>
      <c r="D4" s="11" t="s">
        <v>3</v>
      </c>
      <c r="E4" s="6" t="s">
        <v>4</v>
      </c>
      <c r="F4" s="20" t="s">
        <v>10</v>
      </c>
      <c r="G4" s="21" t="s">
        <v>12</v>
      </c>
      <c r="H4" s="22" t="s">
        <v>11</v>
      </c>
      <c r="I4" s="21" t="s">
        <v>12</v>
      </c>
      <c r="J4" s="17" t="s">
        <v>8</v>
      </c>
      <c r="K4" s="11" t="s">
        <v>6</v>
      </c>
      <c r="L4" s="6" t="s">
        <v>7</v>
      </c>
      <c r="M4" s="12" t="s">
        <v>5</v>
      </c>
      <c r="N4" s="21" t="s">
        <v>12</v>
      </c>
      <c r="O4" s="22" t="s">
        <v>11</v>
      </c>
      <c r="P4" s="21" t="s">
        <v>12</v>
      </c>
      <c r="Q4" s="17" t="s">
        <v>8</v>
      </c>
      <c r="S4" s="32" t="s">
        <v>15</v>
      </c>
    </row>
    <row r="5" spans="1:19" ht="35.1" customHeight="1" x14ac:dyDescent="0.25">
      <c r="A5" s="26">
        <v>1</v>
      </c>
      <c r="B5" s="3" t="s">
        <v>20</v>
      </c>
      <c r="C5" s="13">
        <v>0.5</v>
      </c>
      <c r="D5" s="16">
        <v>0.59791666666666632</v>
      </c>
      <c r="E5" s="15">
        <v>0.58680555555555558</v>
      </c>
      <c r="F5" s="28">
        <f t="shared" ref="F5:F10" si="0">G5*86400/60</f>
        <v>-15.999999999999464</v>
      </c>
      <c r="G5" s="23">
        <f t="shared" ref="G5:G10" si="1">E5-D5</f>
        <v>-1.1111111111110739E-2</v>
      </c>
      <c r="H5" s="1"/>
      <c r="I5" s="24" t="e">
        <f t="shared" ref="I5:I10" si="2">E5-E4</f>
        <v>#VALUE!</v>
      </c>
      <c r="J5" s="34"/>
      <c r="K5" s="19">
        <v>0.69791666666666596</v>
      </c>
      <c r="L5" s="15">
        <v>0.69166666666666676</v>
      </c>
      <c r="M5" s="28">
        <f t="shared" ref="M5:M10" si="3">N5*86400/60</f>
        <v>-8.9999999999988471</v>
      </c>
      <c r="N5" s="2">
        <f t="shared" ref="N5:N10" si="4">L5-K5</f>
        <v>-6.2499999999992006E-3</v>
      </c>
      <c r="O5" s="1"/>
      <c r="P5" s="23" t="e">
        <f t="shared" ref="P5:P10" si="5">L5-L4</f>
        <v>#VALUE!</v>
      </c>
      <c r="Q5" s="18"/>
      <c r="S5" s="33">
        <f t="shared" ref="S5:S10" si="6">L5-C5</f>
        <v>0.19166666666666676</v>
      </c>
    </row>
    <row r="6" spans="1:19" ht="35.1" customHeight="1" x14ac:dyDescent="0.25">
      <c r="A6" s="26">
        <v>2</v>
      </c>
      <c r="B6" s="3" t="s">
        <v>21</v>
      </c>
      <c r="C6" s="13">
        <v>0.5083333333333333</v>
      </c>
      <c r="D6" s="16">
        <v>0.60624999999999962</v>
      </c>
      <c r="E6" s="15">
        <v>0.59930555555555554</v>
      </c>
      <c r="F6" s="28">
        <f t="shared" si="0"/>
        <v>-9.9999999999994849</v>
      </c>
      <c r="G6" s="23">
        <f t="shared" si="1"/>
        <v>-6.9444444444440867E-3</v>
      </c>
      <c r="H6" s="1" t="str">
        <f t="shared" ref="H6:H10" si="7">IF(G6&lt;0,"",IF(G6=0,"0",MINUTE(I6)))</f>
        <v/>
      </c>
      <c r="I6" s="24">
        <f t="shared" si="2"/>
        <v>1.2499999999999956E-2</v>
      </c>
      <c r="J6" s="34"/>
      <c r="K6" s="19">
        <v>0.70624999999999927</v>
      </c>
      <c r="L6" s="15">
        <v>0.6972222222222223</v>
      </c>
      <c r="M6" s="28">
        <f t="shared" si="3"/>
        <v>-12.999999999998835</v>
      </c>
      <c r="N6" s="2">
        <f t="shared" si="4"/>
        <v>-9.0277777777769685E-3</v>
      </c>
      <c r="O6" s="1" t="str">
        <f t="shared" ref="O6:O10" si="8">IF(N6&lt;0,"",IF(N6=0,"0",MINUTE(P6)))</f>
        <v/>
      </c>
      <c r="P6" s="24">
        <f t="shared" si="5"/>
        <v>5.5555555555555358E-3</v>
      </c>
      <c r="Q6" s="18"/>
      <c r="S6" s="33">
        <f t="shared" si="6"/>
        <v>0.18888888888888899</v>
      </c>
    </row>
    <row r="7" spans="1:19" ht="35.1" customHeight="1" x14ac:dyDescent="0.25">
      <c r="A7" s="26">
        <v>3</v>
      </c>
      <c r="B7" s="3" t="s">
        <v>22</v>
      </c>
      <c r="C7" s="14">
        <v>0.51666666666666661</v>
      </c>
      <c r="D7" s="14">
        <v>0.61458333333333293</v>
      </c>
      <c r="E7" s="15">
        <v>0.61249999999999993</v>
      </c>
      <c r="F7" s="28">
        <f t="shared" si="0"/>
        <v>-2.9999999999995097</v>
      </c>
      <c r="G7" s="23">
        <f t="shared" si="1"/>
        <v>-2.0833333333329929E-3</v>
      </c>
      <c r="H7" s="1" t="str">
        <f t="shared" si="7"/>
        <v/>
      </c>
      <c r="I7" s="24">
        <f t="shared" si="2"/>
        <v>1.3194444444444398E-2</v>
      </c>
      <c r="J7" s="34"/>
      <c r="K7" s="14">
        <v>0.71458333333333257</v>
      </c>
      <c r="L7" s="15">
        <v>0.70624999999999993</v>
      </c>
      <c r="M7" s="28">
        <f t="shared" si="3"/>
        <v>-11.999999999998998</v>
      </c>
      <c r="N7" s="2">
        <f t="shared" si="4"/>
        <v>-8.3333333333326376E-3</v>
      </c>
      <c r="O7" s="1" t="str">
        <f t="shared" si="8"/>
        <v/>
      </c>
      <c r="P7" s="24">
        <f t="shared" si="5"/>
        <v>9.0277777777776347E-3</v>
      </c>
      <c r="Q7" s="18"/>
      <c r="S7" s="33">
        <f t="shared" si="6"/>
        <v>0.18958333333333333</v>
      </c>
    </row>
    <row r="8" spans="1:19" ht="35.1" customHeight="1" x14ac:dyDescent="0.25">
      <c r="A8" s="26">
        <v>4</v>
      </c>
      <c r="B8" s="3" t="s">
        <v>23</v>
      </c>
      <c r="C8" s="14">
        <v>0.52499999999999991</v>
      </c>
      <c r="D8" s="14">
        <v>0.62291666666666623</v>
      </c>
      <c r="E8" s="15">
        <v>0.62361111111111112</v>
      </c>
      <c r="F8" s="28">
        <f t="shared" si="0"/>
        <v>1.0000000000006359</v>
      </c>
      <c r="G8" s="23">
        <f t="shared" si="1"/>
        <v>6.9444444444488607E-4</v>
      </c>
      <c r="H8" s="1">
        <f t="shared" si="7"/>
        <v>16</v>
      </c>
      <c r="I8" s="24">
        <f t="shared" si="2"/>
        <v>1.1111111111111183E-2</v>
      </c>
      <c r="J8" s="34" t="s">
        <v>16</v>
      </c>
      <c r="K8" s="14">
        <v>0.72291666666666587</v>
      </c>
      <c r="L8" s="15">
        <v>0.71388888888888891</v>
      </c>
      <c r="M8" s="28">
        <f t="shared" si="3"/>
        <v>-12.999999999998835</v>
      </c>
      <c r="N8" s="2">
        <f t="shared" si="4"/>
        <v>-9.0277777777769685E-3</v>
      </c>
      <c r="O8" s="1" t="str">
        <f t="shared" si="8"/>
        <v/>
      </c>
      <c r="P8" s="24">
        <f t="shared" si="5"/>
        <v>7.6388888888889728E-3</v>
      </c>
      <c r="Q8" s="18"/>
      <c r="S8" s="33">
        <f t="shared" si="6"/>
        <v>0.18888888888888899</v>
      </c>
    </row>
    <row r="9" spans="1:19" ht="35.1" customHeight="1" x14ac:dyDescent="0.25">
      <c r="A9" s="26">
        <v>5</v>
      </c>
      <c r="B9" s="3" t="s">
        <v>24</v>
      </c>
      <c r="C9" s="13">
        <v>0.53333333333333321</v>
      </c>
      <c r="D9" s="14">
        <v>0.63124999999999953</v>
      </c>
      <c r="E9" s="15">
        <v>0.62986111111111109</v>
      </c>
      <c r="F9" s="28">
        <f t="shared" si="0"/>
        <v>-1.9999999999993534</v>
      </c>
      <c r="G9" s="23">
        <f t="shared" si="1"/>
        <v>-1.3888888888884399E-3</v>
      </c>
      <c r="H9" s="1" t="str">
        <f t="shared" si="7"/>
        <v/>
      </c>
      <c r="I9" s="24">
        <f t="shared" si="2"/>
        <v>6.2499999999999778E-3</v>
      </c>
      <c r="J9" s="34"/>
      <c r="K9" s="14">
        <v>0.73124999999999918</v>
      </c>
      <c r="L9" s="15">
        <v>0.7284722222222223</v>
      </c>
      <c r="M9" s="28">
        <f t="shared" si="3"/>
        <v>-3.9999999999987068</v>
      </c>
      <c r="N9" s="2">
        <f t="shared" si="4"/>
        <v>-2.7777777777768797E-3</v>
      </c>
      <c r="O9" s="1" t="str">
        <f t="shared" si="8"/>
        <v/>
      </c>
      <c r="P9" s="24">
        <f t="shared" si="5"/>
        <v>1.4583333333333393E-2</v>
      </c>
      <c r="Q9" s="18"/>
      <c r="S9" s="33">
        <f t="shared" si="6"/>
        <v>0.19513888888888908</v>
      </c>
    </row>
    <row r="10" spans="1:19" ht="35.1" customHeight="1" x14ac:dyDescent="0.25">
      <c r="A10" s="26">
        <v>6</v>
      </c>
      <c r="B10" s="3" t="s">
        <v>25</v>
      </c>
      <c r="C10" s="35">
        <v>0.54166666666666652</v>
      </c>
      <c r="D10" s="14">
        <v>0.63958333333333284</v>
      </c>
      <c r="E10" s="15">
        <v>0.63680555555555551</v>
      </c>
      <c r="F10" s="28">
        <f t="shared" si="0"/>
        <v>-3.9999999999993463</v>
      </c>
      <c r="G10" s="23">
        <f t="shared" si="1"/>
        <v>-2.7777777777773238E-3</v>
      </c>
      <c r="H10" s="1" t="str">
        <f t="shared" si="7"/>
        <v/>
      </c>
      <c r="I10" s="24">
        <f t="shared" si="2"/>
        <v>6.9444444444444198E-3</v>
      </c>
      <c r="J10" s="34"/>
      <c r="K10" s="14">
        <v>0.73958333333333248</v>
      </c>
      <c r="L10" s="15">
        <v>0.73541666666666661</v>
      </c>
      <c r="M10" s="28">
        <f t="shared" si="3"/>
        <v>-5.9999999999988596</v>
      </c>
      <c r="N10" s="2">
        <f t="shared" si="4"/>
        <v>-4.1666666666658747E-3</v>
      </c>
      <c r="O10" s="1" t="str">
        <f t="shared" si="8"/>
        <v/>
      </c>
      <c r="P10" s="24">
        <f t="shared" si="5"/>
        <v>6.9444444444443088E-3</v>
      </c>
      <c r="Q10" s="18"/>
      <c r="S10" s="33">
        <f t="shared" si="6"/>
        <v>0.19375000000000009</v>
      </c>
    </row>
    <row r="11" spans="1:19" ht="57" customHeight="1" x14ac:dyDescent="0.25">
      <c r="A11" s="29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S11" s="33"/>
    </row>
    <row r="12" spans="1:19" x14ac:dyDescent="0.25">
      <c r="A12" s="7"/>
      <c r="S12" s="33"/>
    </row>
    <row r="13" spans="1:19" x14ac:dyDescent="0.25">
      <c r="A13" s="7"/>
      <c r="B13" s="38" t="s">
        <v>13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S13" s="4"/>
    </row>
    <row r="14" spans="1:19" x14ac:dyDescent="0.25">
      <c r="A14" s="7"/>
      <c r="B14" s="7" t="s">
        <v>9</v>
      </c>
      <c r="S14" s="33"/>
    </row>
    <row r="15" spans="1:19" x14ac:dyDescent="0.25">
      <c r="A15" s="7"/>
      <c r="B15" s="7" t="s">
        <v>14</v>
      </c>
      <c r="S15" s="33"/>
    </row>
    <row r="16" spans="1:19" ht="13.8" thickBot="1" x14ac:dyDescent="0.3">
      <c r="A16" s="7"/>
      <c r="S16" s="27"/>
    </row>
    <row r="17" spans="19:19" ht="23.4" thickBot="1" x14ac:dyDescent="0.45">
      <c r="S17" s="30">
        <f>AVERAGE(S5:S10)</f>
        <v>0.19131944444444451</v>
      </c>
    </row>
    <row r="18" spans="19:19" x14ac:dyDescent="0.25">
      <c r="S18" s="7" t="s">
        <v>19</v>
      </c>
    </row>
  </sheetData>
  <mergeCells count="4">
    <mergeCell ref="A1:O1"/>
    <mergeCell ref="A2:O2"/>
    <mergeCell ref="B11:Q11"/>
    <mergeCell ref="B13:Q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29.07.18</vt:lpstr>
      <vt:lpstr>Протокол 28.07.18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Андрей</cp:lastModifiedBy>
  <cp:lastPrinted>2017-04-27T14:23:00Z</cp:lastPrinted>
  <dcterms:created xsi:type="dcterms:W3CDTF">2014-08-28T08:12:32Z</dcterms:created>
  <dcterms:modified xsi:type="dcterms:W3CDTF">2018-07-29T21:02:52Z</dcterms:modified>
</cp:coreProperties>
</file>